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3380" windowHeight="8010" activeTab="0"/>
  </bookViews>
  <sheets>
    <sheet name="Indentification" sheetId="1" r:id="rId1"/>
    <sheet name="HST Template" sheetId="2" r:id="rId2"/>
  </sheets>
  <definedNames/>
  <calcPr fullCalcOnLoad="1"/>
</workbook>
</file>

<file path=xl/sharedStrings.xml><?xml version="1.0" encoding="utf-8"?>
<sst xmlns="http://schemas.openxmlformats.org/spreadsheetml/2006/main" count="73" uniqueCount="65">
  <si>
    <t>Part A: Estimate of GST Tax Base (Assumed to be the same base as the HST base)</t>
  </si>
  <si>
    <t>Calculation: The part of the provincial portion of the HST that will not be recoverable.  This represents a cost to the municipality which is compared to the current PST cost to determine the overall impact.</t>
  </si>
  <si>
    <t>Description</t>
  </si>
  <si>
    <t>Total</t>
  </si>
  <si>
    <t>Part B: Estimate of the RST Currently Paid</t>
  </si>
  <si>
    <t>Line #</t>
  </si>
  <si>
    <t>Total GST Paid</t>
  </si>
  <si>
    <t>Police</t>
  </si>
  <si>
    <t>Roads</t>
  </si>
  <si>
    <t>Water / Waste water</t>
  </si>
  <si>
    <t>Waste</t>
  </si>
  <si>
    <t>Health</t>
  </si>
  <si>
    <t>Social Housing</t>
  </si>
  <si>
    <t>Other</t>
  </si>
  <si>
    <t>Total ITC Claimed on GST</t>
  </si>
  <si>
    <t>Transit</t>
  </si>
  <si>
    <t>Culture &amp; Recreation</t>
  </si>
  <si>
    <t>Fire</t>
  </si>
  <si>
    <t>Explanations for Lines above (see attached instructions for further detail)</t>
  </si>
  <si>
    <t>"Specify"</t>
  </si>
  <si>
    <t>Planning</t>
  </si>
  <si>
    <t>Library</t>
  </si>
  <si>
    <t>Total GST Rebate  Claimed</t>
  </si>
  <si>
    <t>HST Impact Calculation Template</t>
  </si>
  <si>
    <t>Materials / Services Purchased Subject to RST</t>
  </si>
  <si>
    <t>HST Rebate % required for Cost Neutrality</t>
  </si>
  <si>
    <t>User Input: Total ITC Claimed on GST Rebate applications</t>
  </si>
  <si>
    <t>User Input: Total GST Rebates per applications</t>
  </si>
  <si>
    <t>(full purchase price including provincial RST)</t>
  </si>
  <si>
    <t>User Input: Materials / Services Purchased Subject to RST (full purchase price including provincial RST)</t>
  </si>
  <si>
    <t>Grossed Up Value of Supplies Subject to GST</t>
  </si>
  <si>
    <t>Federal Portion of HST (@ 5/13)</t>
  </si>
  <si>
    <t>Estimated HST @ 13%</t>
  </si>
  <si>
    <t>Provincial Portion of HST (@ 8/13)</t>
  </si>
  <si>
    <t>Recoverable Provincial Portion of HST (@78%)</t>
  </si>
  <si>
    <t>Non-recoverable Provincial Portion of HST (@22%)</t>
  </si>
  <si>
    <t>Net Impact on the Municipality</t>
  </si>
  <si>
    <t>Estimated Flow Through Savings at 2%</t>
  </si>
  <si>
    <t>Estimated RST Paid at 8.0%</t>
  </si>
  <si>
    <t>(before estimated flow through savings)</t>
  </si>
  <si>
    <t>Calculation: Line 3 (total GST) grossed up to determine the total base of purchases for which GST is payable.  This base is assumed to be the same base upon which the HST will be paid.</t>
  </si>
  <si>
    <t>Calculation: Estimation of HST that would be payable on the GST base estimated in line 4 above.</t>
  </si>
  <si>
    <t>Calculation: The federal portion of the HST estimated on line 5.  It is assumed that 100% of this portion will be recoverable.</t>
  </si>
  <si>
    <t xml:space="preserve">Calculation: The provinical portion of the HST estimated on line 5. </t>
  </si>
  <si>
    <t>Calculation: The provinical portion of the HST is shown on line 7.  It is assumed that there will be a rebate of 78% on this amount.</t>
  </si>
  <si>
    <t>Calculation: Total GST paid on lines 1+2</t>
  </si>
  <si>
    <t xml:space="preserve">Calculation HST Provincial Portion Rebate % required for Cost Neutrality (before estimated flow through savings) </t>
  </si>
  <si>
    <t>Calculation: Estimation of the RST paid on the total value of purchases identified in line 10</t>
  </si>
  <si>
    <t>Calculation: Estimated flow through savings; 2% of line 11</t>
  </si>
  <si>
    <t>Calculation Net Impact (before estimated flow through savings): line 11 - line 9</t>
  </si>
  <si>
    <t>Calculation Net Impact (after estimated flow through savings): line 12 + line 14</t>
  </si>
  <si>
    <t xml:space="preserve">Calculation HST Provincial Portion Rebate % required for Cost Neutrality (after estimated flow through savings) </t>
  </si>
  <si>
    <t>Part C: Net Impact on the Municipality</t>
  </si>
  <si>
    <t>(after estimated flow through savings)</t>
  </si>
  <si>
    <t xml:space="preserve">Input: </t>
  </si>
  <si>
    <t>Municipalty Name</t>
  </si>
  <si>
    <t>Population</t>
  </si>
  <si>
    <t xml:space="preserve">Own Use Tax Levy </t>
  </si>
  <si>
    <t>Municipal Type</t>
  </si>
  <si>
    <t>( Upper, Lower or Single Tier)</t>
  </si>
  <si>
    <t>Municipality Name</t>
  </si>
  <si>
    <t>Contact Information</t>
  </si>
  <si>
    <t>Respondent's Name</t>
  </si>
  <si>
    <t>Phone Number</t>
  </si>
  <si>
    <t>E-mail Address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</si>
</sst>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quot;$&quot;#,##0"/>
    <numFmt numFmtId="166" formatCode="&quot;$&quot;#,##0.0000000000"/>
    <numFmt numFmtId="167" formatCode="&quot;$&quot;#,##0.0000000"/>
  </numFmts>
  <fonts count="43">
    <font>
      <sz val="9"/>
      <color theme="1"/>
      <name val="Verdana"/>
      <family val="2"/>
    </font>
    <font>
      <sz val="11"/>
      <color indexed="18"/>
      <name val="Verdana"/>
      <family val="2"/>
    </font>
    <font>
      <sz val="9"/>
      <color indexed="18"/>
      <name val="Verdana"/>
      <family val="2"/>
    </font>
    <font>
      <b/>
      <sz val="14"/>
      <color indexed="18"/>
      <name val="Verdana"/>
      <family val="2"/>
    </font>
    <font>
      <sz val="10"/>
      <name val="Arial"/>
      <family val="2"/>
    </font>
    <font>
      <sz val="8"/>
      <name val="Verdana"/>
      <family val="2"/>
    </font>
    <font>
      <b/>
      <sz val="9"/>
      <color indexed="18"/>
      <name val="Verdana"/>
      <family val="2"/>
    </font>
    <font>
      <b/>
      <sz val="11"/>
      <color indexed="18"/>
      <name val="Verdana"/>
      <family val="2"/>
    </font>
    <font>
      <b/>
      <sz val="9"/>
      <color indexed="8"/>
      <name val="Verdana"/>
      <family val="2"/>
    </font>
    <font>
      <sz val="12"/>
      <color indexed="18"/>
      <name val="Verdana"/>
      <family val="2"/>
    </font>
    <font>
      <b/>
      <sz val="18"/>
      <color indexed="18"/>
      <name val="Verdana"/>
      <family val="2"/>
    </font>
    <font>
      <b/>
      <sz val="15"/>
      <color indexed="18"/>
      <name val="Verdana"/>
      <family val="2"/>
    </font>
    <font>
      <b/>
      <sz val="13"/>
      <color indexed="18"/>
      <name val="Verdana"/>
      <family val="2"/>
    </font>
    <font>
      <sz val="11"/>
      <color indexed="17"/>
      <name val="Verdana"/>
      <family val="2"/>
    </font>
    <font>
      <sz val="11"/>
      <color indexed="20"/>
      <name val="Verdana"/>
      <family val="2"/>
    </font>
    <font>
      <sz val="11"/>
      <color indexed="60"/>
      <name val="Verdana"/>
      <family val="2"/>
    </font>
    <font>
      <sz val="11"/>
      <color indexed="62"/>
      <name val="Verdana"/>
      <family val="2"/>
    </font>
    <font>
      <b/>
      <sz val="11"/>
      <color indexed="63"/>
      <name val="Verdana"/>
      <family val="2"/>
    </font>
    <font>
      <b/>
      <sz val="11"/>
      <color indexed="52"/>
      <name val="Verdana"/>
      <family val="2"/>
    </font>
    <font>
      <sz val="11"/>
      <color indexed="52"/>
      <name val="Verdana"/>
      <family val="2"/>
    </font>
    <font>
      <b/>
      <sz val="11"/>
      <color indexed="26"/>
      <name val="Verdana"/>
      <family val="2"/>
    </font>
    <font>
      <sz val="11"/>
      <color indexed="10"/>
      <name val="Verdana"/>
      <family val="2"/>
    </font>
    <font>
      <i/>
      <sz val="11"/>
      <color indexed="23"/>
      <name val="Verdana"/>
      <family val="2"/>
    </font>
    <font>
      <sz val="11"/>
      <color indexed="26"/>
      <name val="Verdana"/>
      <family val="2"/>
    </font>
    <font>
      <sz val="11"/>
      <color theme="1"/>
      <name val="Verdana"/>
      <family val="2"/>
    </font>
    <font>
      <sz val="11"/>
      <color theme="0"/>
      <name val="Verdana"/>
      <family val="2"/>
    </font>
    <font>
      <sz val="11"/>
      <color rgb="FF9C0006"/>
      <name val="Verdana"/>
      <family val="2"/>
    </font>
    <font>
      <b/>
      <sz val="11"/>
      <color rgb="FFFA7D00"/>
      <name val="Verdana"/>
      <family val="2"/>
    </font>
    <font>
      <b/>
      <sz val="11"/>
      <color theme="0"/>
      <name val="Verdana"/>
      <family val="2"/>
    </font>
    <font>
      <i/>
      <sz val="11"/>
      <color rgb="FF7F7F7F"/>
      <name val="Verdana"/>
      <family val="2"/>
    </font>
    <font>
      <sz val="11"/>
      <color rgb="FF006100"/>
      <name val="Verdana"/>
      <family val="2"/>
    </font>
    <font>
      <b/>
      <sz val="15"/>
      <color theme="3"/>
      <name val="Verdana"/>
      <family val="2"/>
    </font>
    <font>
      <b/>
      <sz val="13"/>
      <color theme="3"/>
      <name val="Verdana"/>
      <family val="2"/>
    </font>
    <font>
      <b/>
      <sz val="11"/>
      <color theme="3"/>
      <name val="Verdana"/>
      <family val="2"/>
    </font>
    <font>
      <sz val="11"/>
      <color rgb="FF3F3F76"/>
      <name val="Verdana"/>
      <family val="2"/>
    </font>
    <font>
      <sz val="11"/>
      <color rgb="FFFA7D00"/>
      <name val="Verdana"/>
      <family val="2"/>
    </font>
    <font>
      <sz val="11"/>
      <color rgb="FF9C6500"/>
      <name val="Verdana"/>
      <family val="2"/>
    </font>
    <font>
      <b/>
      <sz val="11"/>
      <color rgb="FF3F3F3F"/>
      <name val="Verdana"/>
      <family val="2"/>
    </font>
    <font>
      <b/>
      <sz val="18"/>
      <color theme="3"/>
      <name val="Verdana"/>
      <family val="2"/>
    </font>
    <font>
      <b/>
      <sz val="11"/>
      <color theme="1"/>
      <name val="Verdana"/>
      <family val="2"/>
    </font>
    <font>
      <sz val="11"/>
      <color rgb="FFFF0000"/>
      <name val="Verdana"/>
      <family val="2"/>
    </font>
    <font>
      <b/>
      <sz val="9"/>
      <color theme="1"/>
      <name val="Verdana"/>
      <family val="2"/>
    </font>
    <font>
      <sz val="12"/>
      <color theme="1"/>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7"/>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style="thin"/>
      <right style="thin"/>
      <top style="thin"/>
      <bottom style="thin"/>
    </border>
    <border>
      <left style="thin"/>
      <right style="thin"/>
      <top style="thin"/>
      <bottom/>
    </border>
    <border>
      <left style="thin"/>
      <right style="thin"/>
      <top style="medium"/>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64" fontId="2" fillId="0" borderId="0" applyFont="0" applyFill="0" applyBorder="0" applyAlignment="0" applyProtection="0"/>
    <xf numFmtId="41" fontId="0" fillId="0" borderId="0" applyFont="0" applyFill="0" applyBorder="0" applyAlignment="0" applyProtection="0"/>
    <xf numFmtId="44" fontId="2"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4"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7">
    <xf numFmtId="0" fontId="0" fillId="0" borderId="0" xfId="0" applyAlignment="1">
      <alignment/>
    </xf>
    <xf numFmtId="0" fontId="3" fillId="0" borderId="0" xfId="0" applyFont="1" applyAlignment="1">
      <alignment/>
    </xf>
    <xf numFmtId="0" fontId="0" fillId="0" borderId="0" xfId="0" applyAlignment="1">
      <alignment horizontal="right"/>
    </xf>
    <xf numFmtId="165" fontId="0" fillId="0" borderId="0" xfId="44" applyNumberFormat="1" applyFont="1" applyAlignment="1">
      <alignment/>
    </xf>
    <xf numFmtId="165" fontId="0" fillId="0" borderId="0" xfId="0" applyNumberFormat="1" applyAlignment="1">
      <alignment/>
    </xf>
    <xf numFmtId="0" fontId="6" fillId="0" borderId="0" xfId="0" applyFont="1" applyAlignment="1">
      <alignment/>
    </xf>
    <xf numFmtId="0" fontId="6" fillId="0" borderId="10" xfId="0" applyFont="1" applyBorder="1" applyAlignment="1">
      <alignment/>
    </xf>
    <xf numFmtId="165" fontId="6" fillId="0" borderId="10" xfId="0" applyNumberFormat="1" applyFont="1" applyBorder="1" applyAlignment="1">
      <alignment horizontal="center" wrapText="1"/>
    </xf>
    <xf numFmtId="0" fontId="6" fillId="0" borderId="0" xfId="0" applyFont="1" applyAlignment="1">
      <alignment horizontal="center"/>
    </xf>
    <xf numFmtId="165" fontId="2" fillId="0" borderId="0" xfId="44" applyNumberFormat="1" applyFont="1" applyAlignment="1">
      <alignment/>
    </xf>
    <xf numFmtId="165" fontId="6" fillId="0" borderId="10" xfId="0" applyNumberFormat="1" applyFont="1" applyBorder="1" applyAlignment="1">
      <alignment horizontal="left" wrapText="1"/>
    </xf>
    <xf numFmtId="0" fontId="7" fillId="0" borderId="0" xfId="0" applyFont="1" applyAlignment="1">
      <alignment/>
    </xf>
    <xf numFmtId="0" fontId="7" fillId="0" borderId="0" xfId="0" applyFont="1" applyAlignment="1">
      <alignment horizontal="left"/>
    </xf>
    <xf numFmtId="0" fontId="0" fillId="0" borderId="0" xfId="0" applyAlignment="1" quotePrefix="1">
      <alignment/>
    </xf>
    <xf numFmtId="10" fontId="0" fillId="0" borderId="0" xfId="0" applyNumberFormat="1" applyAlignment="1">
      <alignment/>
    </xf>
    <xf numFmtId="0" fontId="6" fillId="0" borderId="0" xfId="0" applyFont="1" applyAlignment="1">
      <alignment horizontal="center"/>
    </xf>
    <xf numFmtId="165" fontId="2" fillId="33" borderId="11" xfId="44" applyNumberFormat="1" applyFont="1" applyFill="1" applyBorder="1" applyAlignment="1" applyProtection="1">
      <alignment/>
      <protection locked="0"/>
    </xf>
    <xf numFmtId="165" fontId="0" fillId="33" borderId="11" xfId="0" applyNumberFormat="1" applyFill="1" applyBorder="1" applyAlignment="1" applyProtection="1">
      <alignment/>
      <protection locked="0"/>
    </xf>
    <xf numFmtId="165" fontId="0" fillId="33" borderId="11" xfId="42" applyNumberFormat="1" applyFont="1" applyFill="1" applyBorder="1" applyAlignment="1" applyProtection="1">
      <alignment/>
      <protection locked="0"/>
    </xf>
    <xf numFmtId="0" fontId="8" fillId="0" borderId="0" xfId="0" applyFont="1" applyAlignment="1">
      <alignment/>
    </xf>
    <xf numFmtId="0" fontId="6" fillId="0" borderId="0" xfId="0" applyFont="1" applyAlignment="1">
      <alignment/>
    </xf>
    <xf numFmtId="165" fontId="0" fillId="0" borderId="0" xfId="42" applyNumberFormat="1" applyFont="1" applyFill="1" applyBorder="1" applyAlignment="1" applyProtection="1">
      <alignment/>
      <protection locked="0"/>
    </xf>
    <xf numFmtId="0" fontId="0" fillId="34" borderId="0" xfId="0" applyFill="1" applyAlignment="1">
      <alignment/>
    </xf>
    <xf numFmtId="165" fontId="0" fillId="34" borderId="0" xfId="0" applyNumberFormat="1" applyFill="1" applyAlignment="1">
      <alignment/>
    </xf>
    <xf numFmtId="165" fontId="0" fillId="0" borderId="0" xfId="0" applyNumberFormat="1" applyFill="1" applyAlignment="1">
      <alignment/>
    </xf>
    <xf numFmtId="0" fontId="0" fillId="0" borderId="0" xfId="0" applyAlignment="1">
      <alignment horizontal="left"/>
    </xf>
    <xf numFmtId="166" fontId="0" fillId="0" borderId="0" xfId="0" applyNumberFormat="1" applyAlignment="1">
      <alignment/>
    </xf>
    <xf numFmtId="167" fontId="0" fillId="0" borderId="0" xfId="0" applyNumberFormat="1" applyAlignment="1">
      <alignment/>
    </xf>
    <xf numFmtId="165" fontId="6" fillId="0" borderId="0" xfId="0" applyNumberFormat="1" applyFont="1" applyBorder="1" applyAlignment="1">
      <alignment horizontal="center" wrapText="1"/>
    </xf>
    <xf numFmtId="165" fontId="6" fillId="0" borderId="0" xfId="0" applyNumberFormat="1" applyFont="1" applyBorder="1" applyAlignment="1">
      <alignment horizontal="center" wrapText="1"/>
    </xf>
    <xf numFmtId="165" fontId="41" fillId="0" borderId="12" xfId="0" applyNumberFormat="1" applyFont="1" applyFill="1" applyBorder="1" applyAlignment="1" applyProtection="1">
      <alignment horizontal="center"/>
      <protection locked="0"/>
    </xf>
    <xf numFmtId="165" fontId="6" fillId="33" borderId="13" xfId="44" applyNumberFormat="1" applyFont="1" applyFill="1" applyBorder="1" applyAlignment="1" applyProtection="1">
      <alignment horizontal="center"/>
      <protection locked="0"/>
    </xf>
    <xf numFmtId="165" fontId="41" fillId="33" borderId="13" xfId="0" applyNumberFormat="1" applyFont="1" applyFill="1" applyBorder="1" applyAlignment="1" applyProtection="1">
      <alignment horizontal="center" wrapText="1"/>
      <protection locked="0"/>
    </xf>
    <xf numFmtId="165" fontId="41" fillId="33" borderId="13" xfId="0" applyNumberFormat="1" applyFont="1" applyFill="1" applyBorder="1" applyAlignment="1" applyProtection="1">
      <alignment horizontal="center"/>
      <protection locked="0"/>
    </xf>
    <xf numFmtId="165" fontId="6" fillId="0" borderId="0" xfId="0" applyNumberFormat="1" applyFont="1" applyAlignment="1">
      <alignment horizontal="center"/>
    </xf>
    <xf numFmtId="165" fontId="3" fillId="33" borderId="11" xfId="44" applyNumberFormat="1" applyFont="1" applyFill="1" applyBorder="1" applyAlignment="1" applyProtection="1">
      <alignment/>
      <protection locked="0"/>
    </xf>
    <xf numFmtId="0" fontId="42" fillId="0" borderId="0" xfId="0" applyFon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Deloitte">
      <a:dk1>
        <a:srgbClr val="000066"/>
      </a:dk1>
      <a:lt1>
        <a:sysClr val="window" lastClr="FFFFFF"/>
      </a:lt1>
      <a:dk2>
        <a:srgbClr val="003399"/>
      </a:dk2>
      <a:lt2>
        <a:srgbClr val="E5E5CC"/>
      </a:lt2>
      <a:accent1>
        <a:srgbClr val="003399"/>
      </a:accent1>
      <a:accent2>
        <a:srgbClr val="6666FF"/>
      </a:accent2>
      <a:accent3>
        <a:srgbClr val="800080"/>
      </a:accent3>
      <a:accent4>
        <a:srgbClr val="996633"/>
      </a:accent4>
      <a:accent5>
        <a:srgbClr val="336600"/>
      </a:accent5>
      <a:accent6>
        <a:srgbClr val="FF9900"/>
      </a:accent6>
      <a:hlink>
        <a:srgbClr val="336699"/>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C10"/>
  <sheetViews>
    <sheetView tabSelected="1" zoomScalePageLayoutView="0" workbookViewId="0" topLeftCell="A1">
      <selection activeCell="B4" sqref="B4"/>
    </sheetView>
  </sheetViews>
  <sheetFormatPr defaultColWidth="8.875" defaultRowHeight="11.25"/>
  <cols>
    <col min="1" max="1" width="29.00390625" style="36" customWidth="1"/>
    <col min="2" max="2" width="26.50390625" style="36" customWidth="1"/>
    <col min="3" max="3" width="34.75390625" style="36" customWidth="1"/>
    <col min="4" max="5" width="8.875" style="36" customWidth="1"/>
  </cols>
  <sheetData>
    <row r="1" ht="16.5" customHeight="1"/>
    <row r="2" ht="16.5" customHeight="1"/>
    <row r="3" ht="16.5" customHeight="1">
      <c r="A3" s="36" t="s">
        <v>60</v>
      </c>
    </row>
    <row r="4" ht="16.5" customHeight="1">
      <c r="A4" s="36" t="s">
        <v>56</v>
      </c>
    </row>
    <row r="5" ht="16.5" customHeight="1">
      <c r="A5" s="36" t="s">
        <v>57</v>
      </c>
    </row>
    <row r="6" spans="1:3" ht="16.5" customHeight="1">
      <c r="A6" s="36" t="s">
        <v>58</v>
      </c>
      <c r="C6" s="36" t="s">
        <v>59</v>
      </c>
    </row>
    <row r="7" ht="16.5" customHeight="1">
      <c r="A7" s="36" t="s">
        <v>61</v>
      </c>
    </row>
    <row r="8" ht="16.5" customHeight="1">
      <c r="A8" s="36" t="s">
        <v>62</v>
      </c>
    </row>
    <row r="9" ht="16.5" customHeight="1">
      <c r="A9" s="36" t="s">
        <v>63</v>
      </c>
    </row>
    <row r="10" ht="16.5" customHeight="1">
      <c r="A10" s="36" t="s">
        <v>64</v>
      </c>
    </row>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Q72"/>
  <sheetViews>
    <sheetView zoomScale="150" zoomScaleNormal="150" zoomScalePageLayoutView="0" workbookViewId="0" topLeftCell="A2">
      <selection activeCell="D4" sqref="D4"/>
    </sheetView>
  </sheetViews>
  <sheetFormatPr defaultColWidth="8.875" defaultRowHeight="11.25"/>
  <cols>
    <col min="1" max="1" width="8.875" style="0" customWidth="1"/>
    <col min="2" max="2" width="38.875" style="0" customWidth="1"/>
    <col min="3" max="17" width="13.00390625" style="4" customWidth="1"/>
  </cols>
  <sheetData>
    <row r="1" spans="1:3" ht="24" customHeight="1">
      <c r="A1" s="1" t="s">
        <v>23</v>
      </c>
      <c r="C1" s="3"/>
    </row>
    <row r="2" spans="1:3" ht="22.5" customHeight="1">
      <c r="A2" s="35" t="s">
        <v>54</v>
      </c>
      <c r="B2" s="35" t="s">
        <v>55</v>
      </c>
      <c r="C2" s="3"/>
    </row>
    <row r="3" spans="2:16" ht="18.75" thickBot="1">
      <c r="B3" s="1"/>
      <c r="C3" s="28"/>
      <c r="D3" s="28"/>
      <c r="E3" s="28"/>
      <c r="F3" s="28"/>
      <c r="G3" s="28"/>
      <c r="H3" s="29"/>
      <c r="I3" s="28"/>
      <c r="J3" s="29"/>
      <c r="K3" s="30"/>
      <c r="L3" s="29"/>
      <c r="M3" s="29"/>
      <c r="N3" s="34" t="s">
        <v>13</v>
      </c>
      <c r="O3" s="34" t="s">
        <v>13</v>
      </c>
      <c r="P3" s="34" t="s">
        <v>13</v>
      </c>
    </row>
    <row r="4" spans="1:17" s="5" customFormat="1" ht="21.75" customHeight="1" thickBot="1">
      <c r="A4" s="6" t="s">
        <v>5</v>
      </c>
      <c r="B4" s="10" t="s">
        <v>2</v>
      </c>
      <c r="C4" s="31" t="s">
        <v>7</v>
      </c>
      <c r="D4" s="31" t="s">
        <v>8</v>
      </c>
      <c r="E4" s="32" t="s">
        <v>9</v>
      </c>
      <c r="F4" s="33" t="s">
        <v>10</v>
      </c>
      <c r="G4" s="33" t="s">
        <v>11</v>
      </c>
      <c r="H4" s="32" t="s">
        <v>16</v>
      </c>
      <c r="I4" s="33" t="s">
        <v>12</v>
      </c>
      <c r="J4" s="33" t="s">
        <v>17</v>
      </c>
      <c r="K4" s="33" t="s">
        <v>20</v>
      </c>
      <c r="L4" s="33" t="s">
        <v>21</v>
      </c>
      <c r="M4" s="33" t="s">
        <v>15</v>
      </c>
      <c r="N4" s="33" t="s">
        <v>19</v>
      </c>
      <c r="O4" s="33" t="s">
        <v>19</v>
      </c>
      <c r="P4" s="33" t="s">
        <v>19</v>
      </c>
      <c r="Q4" s="7" t="s">
        <v>3</v>
      </c>
    </row>
    <row r="5" spans="1:3" ht="14.25">
      <c r="A5" s="11" t="s">
        <v>0</v>
      </c>
      <c r="C5" s="3"/>
    </row>
    <row r="6" spans="1:17" ht="11.25">
      <c r="A6" s="8">
        <v>1</v>
      </c>
      <c r="B6" t="s">
        <v>14</v>
      </c>
      <c r="C6" s="16">
        <v>0</v>
      </c>
      <c r="D6" s="16">
        <v>0</v>
      </c>
      <c r="E6" s="16">
        <v>0</v>
      </c>
      <c r="F6" s="16">
        <v>0</v>
      </c>
      <c r="G6" s="16">
        <v>0</v>
      </c>
      <c r="H6" s="16">
        <v>0</v>
      </c>
      <c r="I6" s="16">
        <v>0</v>
      </c>
      <c r="J6" s="17"/>
      <c r="K6" s="17"/>
      <c r="L6" s="17"/>
      <c r="M6" s="17"/>
      <c r="N6" s="17"/>
      <c r="O6" s="17"/>
      <c r="P6" s="17">
        <v>0</v>
      </c>
      <c r="Q6" s="4">
        <f>SUM(C6:P6)</f>
        <v>0</v>
      </c>
    </row>
    <row r="7" spans="1:17" ht="11.25">
      <c r="A7" s="8">
        <v>2</v>
      </c>
      <c r="B7" t="s">
        <v>22</v>
      </c>
      <c r="C7" s="16">
        <v>0</v>
      </c>
      <c r="D7" s="16">
        <v>0</v>
      </c>
      <c r="E7" s="16">
        <v>0</v>
      </c>
      <c r="F7" s="16">
        <v>0</v>
      </c>
      <c r="G7" s="16">
        <v>0</v>
      </c>
      <c r="H7" s="16">
        <v>0</v>
      </c>
      <c r="I7" s="16">
        <v>0</v>
      </c>
      <c r="J7" s="17"/>
      <c r="K7" s="17"/>
      <c r="L7" s="17"/>
      <c r="M7" s="17"/>
      <c r="N7" s="17"/>
      <c r="O7" s="17"/>
      <c r="P7" s="17">
        <v>0</v>
      </c>
      <c r="Q7" s="4">
        <f>SUM(C7:P7)</f>
        <v>0</v>
      </c>
    </row>
    <row r="8" spans="1:4" ht="11.25">
      <c r="A8" s="8"/>
      <c r="C8" s="9"/>
      <c r="D8" s="9"/>
    </row>
    <row r="9" spans="1:17" ht="11.25">
      <c r="A9" s="8">
        <v>3</v>
      </c>
      <c r="B9" t="s">
        <v>6</v>
      </c>
      <c r="C9" s="9" t="str">
        <f aca="true" t="shared" si="0" ref="C9:P9">IF(SUM(C6:C7)&gt;0,SUM(C6:C7)," ")</f>
        <v> </v>
      </c>
      <c r="D9" s="9" t="str">
        <f t="shared" si="0"/>
        <v> </v>
      </c>
      <c r="E9" s="9" t="str">
        <f t="shared" si="0"/>
        <v> </v>
      </c>
      <c r="F9" s="9" t="str">
        <f t="shared" si="0"/>
        <v> </v>
      </c>
      <c r="G9" s="9" t="str">
        <f t="shared" si="0"/>
        <v> </v>
      </c>
      <c r="H9" s="9" t="str">
        <f t="shared" si="0"/>
        <v> </v>
      </c>
      <c r="I9" s="9" t="str">
        <f t="shared" si="0"/>
        <v> </v>
      </c>
      <c r="J9" s="9" t="str">
        <f t="shared" si="0"/>
        <v> </v>
      </c>
      <c r="K9" s="9" t="str">
        <f t="shared" si="0"/>
        <v> </v>
      </c>
      <c r="L9" s="9" t="str">
        <f t="shared" si="0"/>
        <v> </v>
      </c>
      <c r="M9" s="9" t="str">
        <f t="shared" si="0"/>
        <v> </v>
      </c>
      <c r="N9" s="9" t="str">
        <f t="shared" si="0"/>
        <v> </v>
      </c>
      <c r="O9" s="9" t="str">
        <f t="shared" si="0"/>
        <v> </v>
      </c>
      <c r="P9" s="9" t="str">
        <f t="shared" si="0"/>
        <v> </v>
      </c>
      <c r="Q9" s="4">
        <f>SUM(C9:P9)</f>
        <v>0</v>
      </c>
    </row>
    <row r="10" spans="1:16" ht="11.25">
      <c r="A10" s="8"/>
      <c r="C10" s="9"/>
      <c r="D10" s="9"/>
      <c r="E10" s="9"/>
      <c r="F10" s="9"/>
      <c r="G10" s="9"/>
      <c r="H10" s="9"/>
      <c r="I10" s="9"/>
      <c r="J10" s="9"/>
      <c r="K10" s="9"/>
      <c r="L10" s="9"/>
      <c r="M10" s="9"/>
      <c r="N10" s="9"/>
      <c r="O10" s="9"/>
      <c r="P10" s="9"/>
    </row>
    <row r="11" spans="1:17" ht="11.25">
      <c r="A11" s="8">
        <v>4</v>
      </c>
      <c r="B11" t="s">
        <v>30</v>
      </c>
      <c r="C11" s="9" t="str">
        <f aca="true" t="shared" si="1" ref="C11:P11">IF(SUM(C6:C7)&gt;0,C9/5%," ")</f>
        <v> </v>
      </c>
      <c r="D11" s="9" t="str">
        <f t="shared" si="1"/>
        <v> </v>
      </c>
      <c r="E11" s="9" t="str">
        <f t="shared" si="1"/>
        <v> </v>
      </c>
      <c r="F11" s="9" t="str">
        <f t="shared" si="1"/>
        <v> </v>
      </c>
      <c r="G11" s="9" t="str">
        <f t="shared" si="1"/>
        <v> </v>
      </c>
      <c r="H11" s="9" t="str">
        <f t="shared" si="1"/>
        <v> </v>
      </c>
      <c r="I11" s="9" t="str">
        <f t="shared" si="1"/>
        <v> </v>
      </c>
      <c r="J11" s="9" t="str">
        <f t="shared" si="1"/>
        <v> </v>
      </c>
      <c r="K11" s="9" t="str">
        <f t="shared" si="1"/>
        <v> </v>
      </c>
      <c r="L11" s="9" t="str">
        <f t="shared" si="1"/>
        <v> </v>
      </c>
      <c r="M11" s="9" t="str">
        <f t="shared" si="1"/>
        <v> </v>
      </c>
      <c r="N11" s="9" t="str">
        <f t="shared" si="1"/>
        <v> </v>
      </c>
      <c r="O11" s="9" t="str">
        <f t="shared" si="1"/>
        <v> </v>
      </c>
      <c r="P11" s="9" t="str">
        <f t="shared" si="1"/>
        <v> </v>
      </c>
      <c r="Q11" s="4">
        <f>SUM(C11:P11)</f>
        <v>0</v>
      </c>
    </row>
    <row r="12" spans="1:16" ht="11.25">
      <c r="A12" s="8"/>
      <c r="C12" s="9"/>
      <c r="D12" s="9"/>
      <c r="E12" s="9"/>
      <c r="F12" s="9"/>
      <c r="G12" s="9"/>
      <c r="H12" s="9"/>
      <c r="I12" s="9"/>
      <c r="J12" s="9"/>
      <c r="K12" s="9"/>
      <c r="L12" s="9"/>
      <c r="M12" s="9"/>
      <c r="N12" s="9"/>
      <c r="O12" s="9"/>
      <c r="P12" s="9"/>
    </row>
    <row r="13" spans="1:17" ht="11.25">
      <c r="A13" s="8">
        <v>5</v>
      </c>
      <c r="B13" t="s">
        <v>32</v>
      </c>
      <c r="C13" s="9" t="str">
        <f aca="true" t="shared" si="2" ref="C13:P13">IF(SUM(C6:C7)&gt;0,C11*13%," ")</f>
        <v> </v>
      </c>
      <c r="D13" s="9" t="str">
        <f t="shared" si="2"/>
        <v> </v>
      </c>
      <c r="E13" s="9" t="str">
        <f t="shared" si="2"/>
        <v> </v>
      </c>
      <c r="F13" s="9" t="str">
        <f t="shared" si="2"/>
        <v> </v>
      </c>
      <c r="G13" s="9" t="str">
        <f t="shared" si="2"/>
        <v> </v>
      </c>
      <c r="H13" s="9" t="str">
        <f t="shared" si="2"/>
        <v> </v>
      </c>
      <c r="I13" s="9" t="str">
        <f t="shared" si="2"/>
        <v> </v>
      </c>
      <c r="J13" s="9" t="str">
        <f t="shared" si="2"/>
        <v> </v>
      </c>
      <c r="K13" s="9" t="str">
        <f t="shared" si="2"/>
        <v> </v>
      </c>
      <c r="L13" s="9" t="str">
        <f t="shared" si="2"/>
        <v> </v>
      </c>
      <c r="M13" s="9" t="str">
        <f t="shared" si="2"/>
        <v> </v>
      </c>
      <c r="N13" s="9" t="str">
        <f t="shared" si="2"/>
        <v> </v>
      </c>
      <c r="O13" s="9" t="str">
        <f t="shared" si="2"/>
        <v> </v>
      </c>
      <c r="P13" s="9" t="str">
        <f t="shared" si="2"/>
        <v> </v>
      </c>
      <c r="Q13" s="4">
        <f>SUM(C13:P13)</f>
        <v>0</v>
      </c>
    </row>
    <row r="14" spans="1:16" ht="11.25">
      <c r="A14" s="8"/>
      <c r="C14" s="9"/>
      <c r="D14" s="9"/>
      <c r="E14" s="9"/>
      <c r="F14" s="9"/>
      <c r="G14" s="9"/>
      <c r="H14" s="9"/>
      <c r="I14" s="9"/>
      <c r="J14" s="9"/>
      <c r="K14" s="9"/>
      <c r="L14" s="9"/>
      <c r="M14" s="9"/>
      <c r="N14" s="9"/>
      <c r="O14" s="9"/>
      <c r="P14" s="9"/>
    </row>
    <row r="15" spans="1:17" ht="11.25">
      <c r="A15" s="8">
        <v>6</v>
      </c>
      <c r="B15" t="s">
        <v>31</v>
      </c>
      <c r="C15" s="9" t="str">
        <f aca="true" t="shared" si="3" ref="C15:P15">IF(SUM(C6:C7)&gt;0,C13*5/13," ")</f>
        <v> </v>
      </c>
      <c r="D15" s="9" t="str">
        <f t="shared" si="3"/>
        <v> </v>
      </c>
      <c r="E15" s="9" t="str">
        <f t="shared" si="3"/>
        <v> </v>
      </c>
      <c r="F15" s="9" t="str">
        <f t="shared" si="3"/>
        <v> </v>
      </c>
      <c r="G15" s="9" t="str">
        <f t="shared" si="3"/>
        <v> </v>
      </c>
      <c r="H15" s="9" t="str">
        <f t="shared" si="3"/>
        <v> </v>
      </c>
      <c r="I15" s="9" t="str">
        <f t="shared" si="3"/>
        <v> </v>
      </c>
      <c r="J15" s="9" t="str">
        <f t="shared" si="3"/>
        <v> </v>
      </c>
      <c r="K15" s="9" t="str">
        <f t="shared" si="3"/>
        <v> </v>
      </c>
      <c r="L15" s="9" t="str">
        <f t="shared" si="3"/>
        <v> </v>
      </c>
      <c r="M15" s="9" t="str">
        <f t="shared" si="3"/>
        <v> </v>
      </c>
      <c r="N15" s="9" t="str">
        <f t="shared" si="3"/>
        <v> </v>
      </c>
      <c r="O15" s="9" t="str">
        <f t="shared" si="3"/>
        <v> </v>
      </c>
      <c r="P15" s="9" t="str">
        <f t="shared" si="3"/>
        <v> </v>
      </c>
      <c r="Q15" s="4">
        <f>SUM(C15:P15)</f>
        <v>0</v>
      </c>
    </row>
    <row r="16" spans="1:16" ht="11.25">
      <c r="A16" s="8"/>
      <c r="C16" s="9"/>
      <c r="D16" s="9"/>
      <c r="E16" s="9"/>
      <c r="F16" s="9"/>
      <c r="G16" s="9"/>
      <c r="H16" s="9"/>
      <c r="I16" s="9"/>
      <c r="J16" s="9"/>
      <c r="K16" s="9"/>
      <c r="L16" s="9"/>
      <c r="M16" s="9"/>
      <c r="N16" s="9"/>
      <c r="O16" s="9"/>
      <c r="P16" s="9"/>
    </row>
    <row r="17" spans="1:17" ht="11.25">
      <c r="A17" s="8">
        <v>7</v>
      </c>
      <c r="B17" t="s">
        <v>33</v>
      </c>
      <c r="C17" s="9" t="str">
        <f>IF(SUM(C6:C7)&gt;0,C13*8/13," ")</f>
        <v> </v>
      </c>
      <c r="D17" s="9">
        <f aca="true" t="shared" si="4" ref="D17:P17">IF(SUM(D6:D7)&gt;0,D13*8/13,0)</f>
        <v>0</v>
      </c>
      <c r="E17" s="9">
        <f t="shared" si="4"/>
        <v>0</v>
      </c>
      <c r="F17" s="9">
        <f t="shared" si="4"/>
        <v>0</v>
      </c>
      <c r="G17" s="9">
        <f t="shared" si="4"/>
        <v>0</v>
      </c>
      <c r="H17" s="9">
        <f t="shared" si="4"/>
        <v>0</v>
      </c>
      <c r="I17" s="9">
        <f t="shared" si="4"/>
        <v>0</v>
      </c>
      <c r="J17" s="9">
        <f t="shared" si="4"/>
        <v>0</v>
      </c>
      <c r="K17" s="9">
        <f t="shared" si="4"/>
        <v>0</v>
      </c>
      <c r="L17" s="9">
        <f t="shared" si="4"/>
        <v>0</v>
      </c>
      <c r="M17" s="9">
        <f t="shared" si="4"/>
        <v>0</v>
      </c>
      <c r="N17" s="9">
        <f t="shared" si="4"/>
        <v>0</v>
      </c>
      <c r="O17" s="9">
        <f t="shared" si="4"/>
        <v>0</v>
      </c>
      <c r="P17" s="9">
        <f t="shared" si="4"/>
        <v>0</v>
      </c>
      <c r="Q17" s="4">
        <f>SUM(C17:P17)</f>
        <v>0</v>
      </c>
    </row>
    <row r="18" spans="1:17" ht="11.25">
      <c r="A18" s="8">
        <v>8</v>
      </c>
      <c r="B18" s="25" t="s">
        <v>34</v>
      </c>
      <c r="C18" s="9" t="str">
        <f>IF(SUM(C6:C7)&gt;0,C17*78%," ")</f>
        <v> </v>
      </c>
      <c r="D18" s="9">
        <f aca="true" t="shared" si="5" ref="D18:P18">IF(SUM(D6:D7)&gt;0,D17*78%,0)</f>
        <v>0</v>
      </c>
      <c r="E18" s="9">
        <f t="shared" si="5"/>
        <v>0</v>
      </c>
      <c r="F18" s="9">
        <f t="shared" si="5"/>
        <v>0</v>
      </c>
      <c r="G18" s="9">
        <f t="shared" si="5"/>
        <v>0</v>
      </c>
      <c r="H18" s="9">
        <f t="shared" si="5"/>
        <v>0</v>
      </c>
      <c r="I18" s="9">
        <f t="shared" si="5"/>
        <v>0</v>
      </c>
      <c r="J18" s="9">
        <f t="shared" si="5"/>
        <v>0</v>
      </c>
      <c r="K18" s="9">
        <f t="shared" si="5"/>
        <v>0</v>
      </c>
      <c r="L18" s="9">
        <f t="shared" si="5"/>
        <v>0</v>
      </c>
      <c r="M18" s="9">
        <f t="shared" si="5"/>
        <v>0</v>
      </c>
      <c r="N18" s="9">
        <f t="shared" si="5"/>
        <v>0</v>
      </c>
      <c r="O18" s="9">
        <f t="shared" si="5"/>
        <v>0</v>
      </c>
      <c r="P18" s="9">
        <f t="shared" si="5"/>
        <v>0</v>
      </c>
      <c r="Q18" s="4">
        <f>SUM(C18:P18)</f>
        <v>0</v>
      </c>
    </row>
    <row r="19" spans="1:17" ht="11.25">
      <c r="A19" s="8">
        <v>9</v>
      </c>
      <c r="B19" s="2" t="s">
        <v>35</v>
      </c>
      <c r="C19" s="9" t="str">
        <f>IF(SUM(C6:C7)&gt;0,C17*22%," ")</f>
        <v> </v>
      </c>
      <c r="D19" s="9" t="str">
        <f>IF(SUM(D6:D7)&gt;0,D17*22%," ")</f>
        <v> </v>
      </c>
      <c r="E19" s="9">
        <f aca="true" t="shared" si="6" ref="E19:P19">IF(SUM(E6:E7)&gt;0,E17*22%,0)</f>
        <v>0</v>
      </c>
      <c r="F19" s="9">
        <f t="shared" si="6"/>
        <v>0</v>
      </c>
      <c r="G19" s="9">
        <f t="shared" si="6"/>
        <v>0</v>
      </c>
      <c r="H19" s="9">
        <f t="shared" si="6"/>
        <v>0</v>
      </c>
      <c r="I19" s="9">
        <f t="shared" si="6"/>
        <v>0</v>
      </c>
      <c r="J19" s="9">
        <f t="shared" si="6"/>
        <v>0</v>
      </c>
      <c r="K19" s="9">
        <f t="shared" si="6"/>
        <v>0</v>
      </c>
      <c r="L19" s="9">
        <f t="shared" si="6"/>
        <v>0</v>
      </c>
      <c r="M19" s="9">
        <f t="shared" si="6"/>
        <v>0</v>
      </c>
      <c r="N19" s="9">
        <f t="shared" si="6"/>
        <v>0</v>
      </c>
      <c r="O19" s="9">
        <f t="shared" si="6"/>
        <v>0</v>
      </c>
      <c r="P19" s="9">
        <f t="shared" si="6"/>
        <v>0</v>
      </c>
      <c r="Q19" s="4">
        <f>SUM(C19:P19)</f>
        <v>0</v>
      </c>
    </row>
    <row r="20" spans="1:3" ht="11.25">
      <c r="A20" s="8"/>
      <c r="C20" s="3"/>
    </row>
    <row r="21" ht="11.25">
      <c r="A21" s="8"/>
    </row>
    <row r="22" spans="1:2" ht="14.25">
      <c r="A22" s="12" t="s">
        <v>4</v>
      </c>
      <c r="B22" s="5"/>
    </row>
    <row r="23" spans="1:17" ht="11.25">
      <c r="A23" s="8">
        <v>10</v>
      </c>
      <c r="B23" t="s">
        <v>24</v>
      </c>
      <c r="C23" s="18">
        <v>0</v>
      </c>
      <c r="D23" s="18">
        <v>0</v>
      </c>
      <c r="E23" s="18">
        <v>0</v>
      </c>
      <c r="F23" s="18">
        <v>0</v>
      </c>
      <c r="G23" s="18">
        <v>0</v>
      </c>
      <c r="H23" s="18">
        <v>0</v>
      </c>
      <c r="I23" s="18">
        <v>0</v>
      </c>
      <c r="J23" s="18"/>
      <c r="K23" s="18"/>
      <c r="L23" s="18"/>
      <c r="M23" s="18"/>
      <c r="N23" s="18"/>
      <c r="O23" s="18"/>
      <c r="P23" s="18">
        <v>0</v>
      </c>
      <c r="Q23" s="4">
        <f>SUM(C23:P23)</f>
        <v>0</v>
      </c>
    </row>
    <row r="24" spans="1:16" ht="11.25">
      <c r="A24" s="8"/>
      <c r="B24" t="s">
        <v>28</v>
      </c>
      <c r="C24" s="21"/>
      <c r="D24" s="21"/>
      <c r="E24" s="21"/>
      <c r="F24" s="21"/>
      <c r="G24" s="21"/>
      <c r="H24" s="21"/>
      <c r="I24" s="21"/>
      <c r="J24" s="21"/>
      <c r="K24" s="21"/>
      <c r="L24" s="21"/>
      <c r="M24" s="21"/>
      <c r="N24" s="21"/>
      <c r="O24" s="21"/>
      <c r="P24" s="21"/>
    </row>
    <row r="25" spans="1:3" ht="11.25">
      <c r="A25" s="8"/>
      <c r="C25" s="3"/>
    </row>
    <row r="26" spans="1:17" ht="11.25">
      <c r="A26" s="8">
        <v>11</v>
      </c>
      <c r="B26" t="s">
        <v>38</v>
      </c>
      <c r="C26" s="3">
        <f>C23/1.08*0.08</f>
        <v>0</v>
      </c>
      <c r="D26" s="3">
        <f aca="true" t="shared" si="7" ref="D26:Q26">D23/1.08*0.08</f>
        <v>0</v>
      </c>
      <c r="E26" s="3">
        <f t="shared" si="7"/>
        <v>0</v>
      </c>
      <c r="F26" s="3">
        <f t="shared" si="7"/>
        <v>0</v>
      </c>
      <c r="G26" s="3">
        <f t="shared" si="7"/>
        <v>0</v>
      </c>
      <c r="H26" s="3">
        <f t="shared" si="7"/>
        <v>0</v>
      </c>
      <c r="I26" s="3">
        <f t="shared" si="7"/>
        <v>0</v>
      </c>
      <c r="J26" s="3">
        <f t="shared" si="7"/>
        <v>0</v>
      </c>
      <c r="K26" s="3">
        <f>K23/1.08*0.08</f>
        <v>0</v>
      </c>
      <c r="L26" s="3">
        <f>L23/1.08*0.08</f>
        <v>0</v>
      </c>
      <c r="M26" s="3">
        <f t="shared" si="7"/>
        <v>0</v>
      </c>
      <c r="N26" s="3">
        <f t="shared" si="7"/>
        <v>0</v>
      </c>
      <c r="O26" s="3">
        <f t="shared" si="7"/>
        <v>0</v>
      </c>
      <c r="P26" s="3">
        <f t="shared" si="7"/>
        <v>0</v>
      </c>
      <c r="Q26" s="3">
        <f t="shared" si="7"/>
        <v>0</v>
      </c>
    </row>
    <row r="27" spans="1:17" ht="11.25">
      <c r="A27" s="8"/>
      <c r="C27" s="3"/>
      <c r="D27" s="3"/>
      <c r="E27" s="3"/>
      <c r="F27" s="3"/>
      <c r="G27" s="3"/>
      <c r="H27" s="3"/>
      <c r="I27" s="3"/>
      <c r="J27" s="3"/>
      <c r="K27" s="3"/>
      <c r="L27" s="3"/>
      <c r="M27" s="3"/>
      <c r="N27" s="3"/>
      <c r="O27" s="3"/>
      <c r="P27" s="3"/>
      <c r="Q27" s="3"/>
    </row>
    <row r="28" spans="1:17" ht="14.25">
      <c r="A28" s="12" t="s">
        <v>52</v>
      </c>
      <c r="C28" s="3"/>
      <c r="D28" s="3"/>
      <c r="E28" s="3"/>
      <c r="F28" s="3"/>
      <c r="G28" s="3"/>
      <c r="H28" s="3"/>
      <c r="I28" s="3"/>
      <c r="J28" s="3"/>
      <c r="K28" s="3"/>
      <c r="L28" s="3"/>
      <c r="M28" s="3"/>
      <c r="N28" s="3"/>
      <c r="O28" s="3"/>
      <c r="P28" s="3"/>
      <c r="Q28" s="3"/>
    </row>
    <row r="29" spans="1:17" ht="11.25">
      <c r="A29" s="8"/>
      <c r="C29" s="3"/>
      <c r="D29" s="3"/>
      <c r="E29" s="3"/>
      <c r="F29" s="3"/>
      <c r="G29" s="3"/>
      <c r="H29" s="3"/>
      <c r="I29" s="3"/>
      <c r="J29" s="3"/>
      <c r="K29" s="3"/>
      <c r="L29" s="3"/>
      <c r="M29" s="3"/>
      <c r="N29" s="3"/>
      <c r="O29" s="3"/>
      <c r="P29" s="3"/>
      <c r="Q29" s="3"/>
    </row>
    <row r="30" spans="1:17" ht="11.25">
      <c r="A30" s="8">
        <v>12</v>
      </c>
      <c r="B30" t="s">
        <v>36</v>
      </c>
      <c r="C30" s="4" t="e">
        <f>C26-C19</f>
        <v>#VALUE!</v>
      </c>
      <c r="D30" s="4" t="e">
        <f aca="true" t="shared" si="8" ref="D30:Q30">D26-D19</f>
        <v>#VALUE!</v>
      </c>
      <c r="E30" s="4">
        <f t="shared" si="8"/>
        <v>0</v>
      </c>
      <c r="F30" s="4">
        <f t="shared" si="8"/>
        <v>0</v>
      </c>
      <c r="G30" s="4">
        <f t="shared" si="8"/>
        <v>0</v>
      </c>
      <c r="H30" s="4">
        <f t="shared" si="8"/>
        <v>0</v>
      </c>
      <c r="I30" s="4">
        <f t="shared" si="8"/>
        <v>0</v>
      </c>
      <c r="J30" s="4">
        <f t="shared" si="8"/>
        <v>0</v>
      </c>
      <c r="K30" s="4">
        <f t="shared" si="8"/>
        <v>0</v>
      </c>
      <c r="L30" s="4">
        <f t="shared" si="8"/>
        <v>0</v>
      </c>
      <c r="M30" s="4">
        <f t="shared" si="8"/>
        <v>0</v>
      </c>
      <c r="N30" s="4">
        <f t="shared" si="8"/>
        <v>0</v>
      </c>
      <c r="O30" s="4">
        <f t="shared" si="8"/>
        <v>0</v>
      </c>
      <c r="P30" s="4">
        <f t="shared" si="8"/>
        <v>0</v>
      </c>
      <c r="Q30" s="4">
        <f t="shared" si="8"/>
        <v>0</v>
      </c>
    </row>
    <row r="31" spans="1:17" ht="11.25">
      <c r="A31" s="8"/>
      <c r="B31" t="s">
        <v>39</v>
      </c>
      <c r="C31" s="3"/>
      <c r="D31" s="3"/>
      <c r="E31" s="3"/>
      <c r="F31" s="3"/>
      <c r="G31" s="3"/>
      <c r="H31" s="3"/>
      <c r="I31" s="3"/>
      <c r="J31" s="3"/>
      <c r="K31" s="3"/>
      <c r="L31" s="3"/>
      <c r="M31" s="3"/>
      <c r="N31" s="3"/>
      <c r="O31" s="3"/>
      <c r="P31" s="3"/>
      <c r="Q31" s="3"/>
    </row>
    <row r="32" spans="1:17" ht="11.25">
      <c r="A32" s="8"/>
      <c r="C32" s="3"/>
      <c r="D32" s="3"/>
      <c r="E32" s="3"/>
      <c r="F32" s="3"/>
      <c r="G32" s="3"/>
      <c r="H32" s="3"/>
      <c r="I32" s="3"/>
      <c r="J32" s="3"/>
      <c r="K32" s="3"/>
      <c r="L32" s="3"/>
      <c r="M32" s="3"/>
      <c r="N32" s="3"/>
      <c r="O32" s="3"/>
      <c r="P32" s="3"/>
      <c r="Q32" s="3"/>
    </row>
    <row r="33" spans="1:17" ht="11.25">
      <c r="A33" s="8">
        <v>13</v>
      </c>
      <c r="B33" t="s">
        <v>25</v>
      </c>
      <c r="C33" s="14" t="str">
        <f aca="true" t="shared" si="9" ref="C33:Q33">IF(SUM(C$6:C$7)&gt;0,(1-((C$26)/C$17))," ")</f>
        <v> </v>
      </c>
      <c r="D33" s="14" t="str">
        <f t="shared" si="9"/>
        <v> </v>
      </c>
      <c r="E33" s="14" t="str">
        <f t="shared" si="9"/>
        <v> </v>
      </c>
      <c r="F33" s="14" t="str">
        <f t="shared" si="9"/>
        <v> </v>
      </c>
      <c r="G33" s="14" t="str">
        <f t="shared" si="9"/>
        <v> </v>
      </c>
      <c r="H33" s="14" t="str">
        <f t="shared" si="9"/>
        <v> </v>
      </c>
      <c r="I33" s="14" t="str">
        <f t="shared" si="9"/>
        <v> </v>
      </c>
      <c r="J33" s="14" t="str">
        <f t="shared" si="9"/>
        <v> </v>
      </c>
      <c r="K33" s="14" t="str">
        <f t="shared" si="9"/>
        <v> </v>
      </c>
      <c r="L33" s="14" t="str">
        <f t="shared" si="9"/>
        <v> </v>
      </c>
      <c r="M33" s="14" t="str">
        <f t="shared" si="9"/>
        <v> </v>
      </c>
      <c r="N33" s="14" t="str">
        <f t="shared" si="9"/>
        <v> </v>
      </c>
      <c r="O33" s="14" t="str">
        <f t="shared" si="9"/>
        <v> </v>
      </c>
      <c r="P33" s="14" t="str">
        <f t="shared" si="9"/>
        <v> </v>
      </c>
      <c r="Q33" s="14" t="str">
        <f t="shared" si="9"/>
        <v> </v>
      </c>
    </row>
    <row r="34" spans="1:17" ht="11.25">
      <c r="A34" s="8"/>
      <c r="B34" t="s">
        <v>39</v>
      </c>
      <c r="C34" s="3"/>
      <c r="D34" s="3"/>
      <c r="E34" s="3"/>
      <c r="F34" s="3"/>
      <c r="G34" s="3"/>
      <c r="H34" s="3"/>
      <c r="I34" s="3"/>
      <c r="J34" s="3"/>
      <c r="K34" s="3"/>
      <c r="L34" s="3"/>
      <c r="M34" s="3"/>
      <c r="N34" s="3"/>
      <c r="O34" s="3"/>
      <c r="P34" s="3"/>
      <c r="Q34" s="3"/>
    </row>
    <row r="35" spans="1:17" ht="11.25">
      <c r="A35" s="8"/>
      <c r="C35" s="3"/>
      <c r="D35" s="3"/>
      <c r="E35" s="3"/>
      <c r="F35" s="3"/>
      <c r="G35" s="3"/>
      <c r="H35" s="3"/>
      <c r="I35" s="3"/>
      <c r="J35" s="3"/>
      <c r="K35" s="3"/>
      <c r="L35" s="3"/>
      <c r="M35" s="3"/>
      <c r="N35" s="3"/>
      <c r="O35" s="3"/>
      <c r="P35" s="3"/>
      <c r="Q35" s="3"/>
    </row>
    <row r="36" spans="1:17" ht="11.25">
      <c r="A36" s="8">
        <v>14</v>
      </c>
      <c r="B36" t="s">
        <v>37</v>
      </c>
      <c r="C36" s="3">
        <f>+C23*0.02</f>
        <v>0</v>
      </c>
      <c r="D36" s="3">
        <f aca="true" t="shared" si="10" ref="D36:Q36">+D23*0.02</f>
        <v>0</v>
      </c>
      <c r="E36" s="3">
        <f t="shared" si="10"/>
        <v>0</v>
      </c>
      <c r="F36" s="3">
        <f t="shared" si="10"/>
        <v>0</v>
      </c>
      <c r="G36" s="3">
        <f t="shared" si="10"/>
        <v>0</v>
      </c>
      <c r="H36" s="3">
        <f t="shared" si="10"/>
        <v>0</v>
      </c>
      <c r="I36" s="3">
        <f t="shared" si="10"/>
        <v>0</v>
      </c>
      <c r="J36" s="3">
        <f t="shared" si="10"/>
        <v>0</v>
      </c>
      <c r="K36" s="3">
        <f t="shared" si="10"/>
        <v>0</v>
      </c>
      <c r="L36" s="3">
        <f t="shared" si="10"/>
        <v>0</v>
      </c>
      <c r="M36" s="3">
        <f t="shared" si="10"/>
        <v>0</v>
      </c>
      <c r="N36" s="3">
        <f t="shared" si="10"/>
        <v>0</v>
      </c>
      <c r="O36" s="3">
        <f t="shared" si="10"/>
        <v>0</v>
      </c>
      <c r="P36" s="3">
        <f t="shared" si="10"/>
        <v>0</v>
      </c>
      <c r="Q36" s="3">
        <f t="shared" si="10"/>
        <v>0</v>
      </c>
    </row>
    <row r="37" spans="1:17" ht="11.25">
      <c r="A37" s="8"/>
      <c r="C37" s="3"/>
      <c r="D37" s="3"/>
      <c r="E37" s="3"/>
      <c r="F37" s="3"/>
      <c r="G37" s="3"/>
      <c r="H37" s="3"/>
      <c r="I37" s="3"/>
      <c r="J37" s="3"/>
      <c r="K37" s="3"/>
      <c r="L37" s="3"/>
      <c r="M37" s="3"/>
      <c r="N37" s="3"/>
      <c r="O37" s="3"/>
      <c r="P37" s="3"/>
      <c r="Q37" s="3"/>
    </row>
    <row r="39" spans="1:17" ht="11.25">
      <c r="A39" s="8">
        <v>15</v>
      </c>
      <c r="B39" t="s">
        <v>36</v>
      </c>
      <c r="C39" s="3" t="e">
        <f>C26+C36-C19</f>
        <v>#VALUE!</v>
      </c>
      <c r="D39" s="3" t="e">
        <f aca="true" t="shared" si="11" ref="D39:Q39">D26+D36-D19</f>
        <v>#VALUE!</v>
      </c>
      <c r="E39" s="3">
        <f t="shared" si="11"/>
        <v>0</v>
      </c>
      <c r="F39" s="3">
        <f t="shared" si="11"/>
        <v>0</v>
      </c>
      <c r="G39" s="3">
        <f t="shared" si="11"/>
        <v>0</v>
      </c>
      <c r="H39" s="3">
        <f t="shared" si="11"/>
        <v>0</v>
      </c>
      <c r="I39" s="3">
        <f t="shared" si="11"/>
        <v>0</v>
      </c>
      <c r="J39" s="3">
        <f t="shared" si="11"/>
        <v>0</v>
      </c>
      <c r="K39" s="3">
        <f t="shared" si="11"/>
        <v>0</v>
      </c>
      <c r="L39" s="3">
        <f t="shared" si="11"/>
        <v>0</v>
      </c>
      <c r="M39" s="3">
        <f t="shared" si="11"/>
        <v>0</v>
      </c>
      <c r="N39" s="3">
        <f t="shared" si="11"/>
        <v>0</v>
      </c>
      <c r="O39" s="3">
        <f t="shared" si="11"/>
        <v>0</v>
      </c>
      <c r="P39" s="3">
        <f t="shared" si="11"/>
        <v>0</v>
      </c>
      <c r="Q39" s="3">
        <f t="shared" si="11"/>
        <v>0</v>
      </c>
    </row>
    <row r="40" spans="2:17" ht="11.25">
      <c r="B40" t="s">
        <v>53</v>
      </c>
      <c r="C40" s="3"/>
      <c r="D40" s="3"/>
      <c r="E40" s="3"/>
      <c r="F40" s="3"/>
      <c r="G40" s="3"/>
      <c r="H40" s="3"/>
      <c r="I40" s="3"/>
      <c r="J40" s="3"/>
      <c r="K40" s="3"/>
      <c r="L40" s="3"/>
      <c r="M40" s="3"/>
      <c r="N40" s="3"/>
      <c r="O40" s="3"/>
      <c r="P40" s="3"/>
      <c r="Q40" s="3"/>
    </row>
    <row r="42" spans="1:17" ht="11.25">
      <c r="A42" s="15">
        <v>16</v>
      </c>
      <c r="B42" t="s">
        <v>25</v>
      </c>
      <c r="C42" s="14" t="str">
        <f>IF(SUM(C$6:C$7)&gt;0,(1-((C$26+C36)/C$17))," ")</f>
        <v> </v>
      </c>
      <c r="D42" s="14" t="str">
        <f aca="true" t="shared" si="12" ref="D42:Q42">IF(SUM(D$6:D$7)&gt;0,(1-((D$26+D36)/D$17))," ")</f>
        <v> </v>
      </c>
      <c r="E42" s="14" t="str">
        <f t="shared" si="12"/>
        <v> </v>
      </c>
      <c r="F42" s="14" t="str">
        <f t="shared" si="12"/>
        <v> </v>
      </c>
      <c r="G42" s="14" t="str">
        <f t="shared" si="12"/>
        <v> </v>
      </c>
      <c r="H42" s="14" t="str">
        <f t="shared" si="12"/>
        <v> </v>
      </c>
      <c r="I42" s="14" t="str">
        <f t="shared" si="12"/>
        <v> </v>
      </c>
      <c r="J42" s="14" t="str">
        <f t="shared" si="12"/>
        <v> </v>
      </c>
      <c r="K42" s="14" t="str">
        <f t="shared" si="12"/>
        <v> </v>
      </c>
      <c r="L42" s="14" t="str">
        <f t="shared" si="12"/>
        <v> </v>
      </c>
      <c r="M42" s="14" t="str">
        <f t="shared" si="12"/>
        <v> </v>
      </c>
      <c r="N42" s="14" t="str">
        <f t="shared" si="12"/>
        <v> </v>
      </c>
      <c r="O42" s="14" t="str">
        <f t="shared" si="12"/>
        <v> </v>
      </c>
      <c r="P42" s="14" t="str">
        <f t="shared" si="12"/>
        <v> </v>
      </c>
      <c r="Q42" s="14" t="str">
        <f t="shared" si="12"/>
        <v> </v>
      </c>
    </row>
    <row r="43" spans="2:17" ht="11.25">
      <c r="B43" t="s">
        <v>53</v>
      </c>
      <c r="Q43" s="14"/>
    </row>
    <row r="45" ht="11.25">
      <c r="Q45" s="14"/>
    </row>
    <row r="46" ht="11.25">
      <c r="C46" s="19"/>
    </row>
    <row r="47" ht="11.25">
      <c r="A47" s="20" t="s">
        <v>18</v>
      </c>
    </row>
    <row r="48" spans="1:3" ht="11.25">
      <c r="A48" s="8">
        <v>1</v>
      </c>
      <c r="B48" s="22" t="s">
        <v>26</v>
      </c>
      <c r="C48" s="23"/>
    </row>
    <row r="49" spans="1:3" ht="11.25">
      <c r="A49" s="8">
        <v>2</v>
      </c>
      <c r="B49" s="22" t="s">
        <v>27</v>
      </c>
      <c r="C49" s="23"/>
    </row>
    <row r="50" spans="1:2" ht="11.25">
      <c r="A50" s="8">
        <v>3</v>
      </c>
      <c r="B50" t="s">
        <v>45</v>
      </c>
    </row>
    <row r="51" spans="1:2" ht="11.25">
      <c r="A51" s="8">
        <v>4</v>
      </c>
      <c r="B51" t="s">
        <v>40</v>
      </c>
    </row>
    <row r="52" spans="1:2" ht="11.25">
      <c r="A52" s="8">
        <v>5</v>
      </c>
      <c r="B52" t="s">
        <v>41</v>
      </c>
    </row>
    <row r="53" spans="1:2" ht="11.25">
      <c r="A53" s="8">
        <v>6</v>
      </c>
      <c r="B53" t="s">
        <v>42</v>
      </c>
    </row>
    <row r="54" spans="1:2" ht="11.25">
      <c r="A54" s="8">
        <v>7</v>
      </c>
      <c r="B54" t="s">
        <v>43</v>
      </c>
    </row>
    <row r="55" spans="1:2" ht="11.25">
      <c r="A55" s="8">
        <v>8</v>
      </c>
      <c r="B55" t="s">
        <v>44</v>
      </c>
    </row>
    <row r="56" spans="1:2" ht="11.25">
      <c r="A56" s="8">
        <v>9</v>
      </c>
      <c r="B56" t="s">
        <v>1</v>
      </c>
    </row>
    <row r="57" spans="1:7" ht="11.25">
      <c r="A57" s="8">
        <v>10</v>
      </c>
      <c r="B57" s="22" t="s">
        <v>29</v>
      </c>
      <c r="C57" s="23"/>
      <c r="D57" s="23"/>
      <c r="E57" s="23"/>
      <c r="F57" s="24"/>
      <c r="G57" s="24"/>
    </row>
    <row r="58" spans="1:2" ht="11.25">
      <c r="A58" s="8">
        <v>11</v>
      </c>
      <c r="B58" t="s">
        <v>47</v>
      </c>
    </row>
    <row r="59" spans="1:2" ht="11.25">
      <c r="A59" s="8">
        <v>12</v>
      </c>
      <c r="B59" t="s">
        <v>49</v>
      </c>
    </row>
    <row r="60" spans="1:2" ht="11.25">
      <c r="A60" s="8">
        <v>13</v>
      </c>
      <c r="B60" t="s">
        <v>46</v>
      </c>
    </row>
    <row r="61" spans="1:2" ht="11.25">
      <c r="A61" s="8">
        <v>14</v>
      </c>
      <c r="B61" t="s">
        <v>48</v>
      </c>
    </row>
    <row r="62" spans="1:2" ht="11.25">
      <c r="A62" s="8">
        <v>15</v>
      </c>
      <c r="B62" t="s">
        <v>50</v>
      </c>
    </row>
    <row r="63" spans="1:2" ht="11.25">
      <c r="A63" s="8">
        <v>16</v>
      </c>
      <c r="B63" t="s">
        <v>51</v>
      </c>
    </row>
    <row r="64" ht="11.25">
      <c r="A64" s="13"/>
    </row>
    <row r="65" ht="11.25">
      <c r="A65" s="13"/>
    </row>
    <row r="66" spans="1:4" ht="11.25">
      <c r="A66" s="8"/>
      <c r="D66" s="26"/>
    </row>
    <row r="67" ht="11.25">
      <c r="A67" s="8"/>
    </row>
    <row r="68" ht="11.25">
      <c r="A68" s="8"/>
    </row>
    <row r="69" spans="1:4" ht="11.25">
      <c r="A69" s="8"/>
      <c r="D69" s="27"/>
    </row>
    <row r="70" ht="11.25">
      <c r="A70" s="8"/>
    </row>
    <row r="71" ht="11.25">
      <c r="A71" s="8"/>
    </row>
    <row r="72" ht="11.25">
      <c r="A72" s="8"/>
    </row>
  </sheetData>
  <sheetProtection selectLockedCells="1"/>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Deloitte.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Trevor Pope</dc:creator>
  <cp:keywords/>
  <dc:description/>
  <cp:lastModifiedBy>Martin Benson</cp:lastModifiedBy>
  <dcterms:created xsi:type="dcterms:W3CDTF">2008-05-15T18:34:16Z</dcterms:created>
  <dcterms:modified xsi:type="dcterms:W3CDTF">2009-10-15T14:55:42Z</dcterms:modified>
  <cp:category/>
  <cp:version/>
  <cp:contentType/>
  <cp:contentStatus/>
</cp:coreProperties>
</file>